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0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<sst xmlns="http://schemas.openxmlformats.org/spreadsheetml/2006/main" count="27" uniqueCount="23">
  <si>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</si>
  <si>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</si>
  <si>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</si>
  <si>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</si>
  <si>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</si>
  <si>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</si>
  <si>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</si>
  <si>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</si>
  <si>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</si>
  <si>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</si>
  <si>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</si>
  <si>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</si>
  <si>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</si>
  <si>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</si>
  <si>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</si>
  <si>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</si>
  <si>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</si>
  <si>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</si>
  <si>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</si>
  <si>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</si>
  <si>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</si>
  <si>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</si>
  <si>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KOLOVOZ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2"/>
      </rPr>
      <t>/2012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</si>
</sst>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medium"/>
      <top style="hair"/>
      <bottom/>
    </border>
    <border>
      <left style="medium"/>
      <right style="medium"/>
      <top/>
      <bottom style="double"/>
    </border>
    <border>
      <left style="hair"/>
      <right style="medium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4" borderId="16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4" borderId="17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2" fontId="7" fillId="4" borderId="17" xfId="0" applyNumberFormat="1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7" xfId="0" applyFont="1" applyBorder="1" applyAlignment="1">
      <alignment/>
    </xf>
    <xf numFmtId="0" fontId="2" fillId="4" borderId="17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2" fontId="3" fillId="24" borderId="17" xfId="0" applyNumberFormat="1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right" vertical="center"/>
    </xf>
    <xf numFmtId="2" fontId="7" fillId="4" borderId="20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13" fillId="24" borderId="23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2" fontId="7" fillId="24" borderId="25" xfId="0" applyNumberFormat="1" applyFont="1" applyFill="1" applyBorder="1" applyAlignment="1">
      <alignment/>
    </xf>
    <xf numFmtId="2" fontId="7" fillId="4" borderId="26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105025" cy="847725"/>
    <xdr:sp>
      <xdr:nvSpPr>
        <xdr:cNvPr id="2" name="TextBox 2"/>
        <xdr:cNvSpPr txBox="1">
          <a:spLocks noChangeArrowheads="1"/>
        </xdr:cNvSpPr>
      </xdr:nvSpPr>
      <xdr:spPr>
        <a:xfrm>
          <a:off x="2105025" y="0"/>
          <a:ext cx="2105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AGENCIJA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 CIVILNO ZRAKOPLOVSTVO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Sektor aerodroma i zaštite zračnog prometa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ODJEL AERODROMA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(+385 1) 2369 300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(+385 1)2369 301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0500" cy="257175"/>
    <xdr:sp fLocksText="0">
      <xdr:nvSpPr>
        <xdr:cNvPr id="3" name="TextBox 6"/>
        <xdr:cNvSpPr txBox="1">
          <a:spLocks noChangeArrowheads="1"/>
        </xdr:cNvSpPr>
      </xdr:nvSpPr>
      <xdr:spPr>
        <a:xfrm>
          <a:off x="0" y="6524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4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00" cy="257175"/>
    <xdr:sp fLocksText="0">
      <xdr:nvSpPr>
        <xdr:cNvPr id="5" name="TextBox 8"/>
        <xdr:cNvSpPr txBox="1">
          <a:spLocks noChangeArrowheads="1"/>
        </xdr:cNvSpPr>
      </xdr:nvSpPr>
      <xdr:spPr>
        <a:xfrm>
          <a:off x="2105025" y="6200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pic>
      <xdr:nvPicPr>
        <xdr:cNvPr id="6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39</xdr:row>
      <xdr:rowOff>0</xdr:rowOff>
    </xdr:from>
    <xdr:ext cx="190500" cy="257175"/>
    <xdr:sp fLocksText="0">
      <xdr:nvSpPr>
        <xdr:cNvPr id="7" name="TextBox 10"/>
        <xdr:cNvSpPr txBox="1">
          <a:spLocks noChangeArrowheads="1"/>
        </xdr:cNvSpPr>
      </xdr:nvSpPr>
      <xdr:spPr>
        <a:xfrm>
          <a:off x="0" y="668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tabSelected="1" zoomScalePageLayoutView="0" workbookViewId="0" topLeftCell="A22">
      <selection activeCell="G41" sqref="G41"/>
    </sheetView>
  </sheetViews>
  <sheetFormatPr defaultColWidth="9.140625" defaultRowHeight="12.75"/>
  <cols>
    <col min="1" max="1" width="14.140625" style="0" customWidth="1"/>
    <col min="2" max="3" width="8.7109375" style="0" customWidth="1"/>
    <col min="4" max="4" width="7.28125" style="0" customWidth="1"/>
    <col min="5" max="6" width="8.7109375" style="0" customWidth="1"/>
    <col min="7" max="7" width="7.28125" style="0" customWidth="1"/>
    <col min="8" max="9" width="8.7109375" style="0" customWidth="1"/>
    <col min="10" max="10" width="7.28125" style="0" customWidth="1"/>
    <col min="11" max="12" width="8.7109375" style="0" customWidth="1"/>
    <col min="13" max="13" width="7.28125" style="0" customWidth="1"/>
    <col min="14" max="15" width="8.7109375" style="0" customWidth="1"/>
    <col min="16" max="16" width="7.28125" style="0" customWidth="1"/>
  </cols>
  <sheetData>
    <row r="2" spans="11:26" ht="12.75"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1:26" ht="12.75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16" ht="12.75">
      <c r="A8" s="59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60" t="s">
        <v>22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ht="13.5" thickBot="1"/>
    <row r="12" spans="1:16" ht="25.5" customHeight="1">
      <c r="A12" s="9" t="s">
        <v>1</v>
      </c>
      <c r="B12" s="51" t="s">
        <v>3</v>
      </c>
      <c r="C12" s="52"/>
      <c r="D12" s="53"/>
      <c r="E12" s="51" t="s">
        <v>14</v>
      </c>
      <c r="F12" s="52"/>
      <c r="G12" s="53"/>
      <c r="H12" s="51" t="s">
        <v>15</v>
      </c>
      <c r="I12" s="52"/>
      <c r="J12" s="53"/>
      <c r="K12" s="51" t="s">
        <v>17</v>
      </c>
      <c r="L12" s="52"/>
      <c r="M12" s="53"/>
      <c r="N12" s="62" t="s">
        <v>18</v>
      </c>
      <c r="O12" s="52"/>
      <c r="P12" s="53"/>
    </row>
    <row r="13" spans="1:16" ht="12.75">
      <c r="A13" s="67"/>
      <c r="B13" s="54">
        <v>2011</v>
      </c>
      <c r="C13" s="56">
        <v>2012</v>
      </c>
      <c r="D13" s="63" t="s">
        <v>6</v>
      </c>
      <c r="E13" s="54">
        <v>2011</v>
      </c>
      <c r="F13" s="56">
        <v>2012</v>
      </c>
      <c r="G13" s="65" t="s">
        <v>6</v>
      </c>
      <c r="H13" s="54">
        <v>2011</v>
      </c>
      <c r="I13" s="56">
        <v>2012</v>
      </c>
      <c r="J13" s="63" t="s">
        <v>6</v>
      </c>
      <c r="K13" s="54">
        <v>2011</v>
      </c>
      <c r="L13" s="56">
        <v>2012</v>
      </c>
      <c r="M13" s="65" t="s">
        <v>6</v>
      </c>
      <c r="N13" s="54">
        <v>2011</v>
      </c>
      <c r="O13" s="56">
        <v>2012</v>
      </c>
      <c r="P13" s="63" t="s">
        <v>6</v>
      </c>
    </row>
    <row r="14" spans="1:16" ht="13.5" thickBot="1">
      <c r="A14" s="68"/>
      <c r="B14" s="55"/>
      <c r="C14" s="57"/>
      <c r="D14" s="69"/>
      <c r="E14" s="55"/>
      <c r="F14" s="57"/>
      <c r="G14" s="66"/>
      <c r="H14" s="55"/>
      <c r="I14" s="57"/>
      <c r="J14" s="64"/>
      <c r="K14" s="55"/>
      <c r="L14" s="57"/>
      <c r="M14" s="66"/>
      <c r="N14" s="55"/>
      <c r="O14" s="57"/>
      <c r="P14" s="64"/>
    </row>
    <row r="15" spans="1:16" ht="13.5" thickTop="1">
      <c r="A15" s="10" t="s">
        <v>7</v>
      </c>
      <c r="B15" s="18">
        <v>4062</v>
      </c>
      <c r="C15" s="19">
        <v>3746</v>
      </c>
      <c r="D15" s="48">
        <f>((C15-B15)/B15)*100</f>
        <v>-7.779419005416051</v>
      </c>
      <c r="E15" s="18">
        <v>249159</v>
      </c>
      <c r="F15" s="19">
        <v>257080</v>
      </c>
      <c r="G15" s="48">
        <f>((F15-E15)/E15)*100</f>
        <v>3.1790944738098967</v>
      </c>
      <c r="H15" s="18">
        <v>615</v>
      </c>
      <c r="I15" s="19">
        <v>418</v>
      </c>
      <c r="J15" s="49">
        <f>((I15-H15)/H15)*100</f>
        <v>-32.03252032520325</v>
      </c>
      <c r="K15" s="18">
        <v>918552</v>
      </c>
      <c r="L15" s="19">
        <v>475163</v>
      </c>
      <c r="M15" s="49">
        <f>((L15-K15)/K15)*100</f>
        <v>-48.27042998110069</v>
      </c>
      <c r="N15" s="18">
        <v>104809</v>
      </c>
      <c r="O15" s="21">
        <v>98363</v>
      </c>
      <c r="P15" s="49">
        <f>((O15-N15)/N15)*100</f>
        <v>-6.150235189726073</v>
      </c>
    </row>
    <row r="16" spans="1:16" ht="12.75">
      <c r="A16" s="11"/>
      <c r="B16" s="22"/>
      <c r="C16" s="22"/>
      <c r="D16" s="23"/>
      <c r="E16" s="22"/>
      <c r="F16" s="22"/>
      <c r="G16" s="23"/>
      <c r="H16" s="22"/>
      <c r="I16" s="22"/>
      <c r="J16" s="50"/>
      <c r="K16" s="22"/>
      <c r="L16" s="22"/>
      <c r="M16" s="50"/>
      <c r="N16" s="24"/>
      <c r="O16" s="24"/>
      <c r="P16" s="50"/>
    </row>
    <row r="17" spans="1:16" ht="12.75">
      <c r="A17" s="12" t="s">
        <v>8</v>
      </c>
      <c r="B17" s="18">
        <v>3194</v>
      </c>
      <c r="C17" s="19">
        <v>3298</v>
      </c>
      <c r="D17" s="48">
        <f>((C17-B17)/B17)*100</f>
        <v>3.2561051972448336</v>
      </c>
      <c r="E17" s="18">
        <v>257031</v>
      </c>
      <c r="F17" s="19">
        <v>284987</v>
      </c>
      <c r="G17" s="48">
        <f>((F17-E17)/E17)*100</f>
        <v>10.876509059218538</v>
      </c>
      <c r="H17" s="18">
        <v>1542</v>
      </c>
      <c r="I17" s="19">
        <v>2027</v>
      </c>
      <c r="J17" s="49">
        <f>((I17-H17)/H17)*100</f>
        <v>31.452658884565498</v>
      </c>
      <c r="K17" s="18">
        <v>86220</v>
      </c>
      <c r="L17" s="19">
        <v>80857</v>
      </c>
      <c r="M17" s="49">
        <f>((L17-K17)/K17)*100</f>
        <v>-6.2201345395499885</v>
      </c>
      <c r="N17" s="18">
        <v>505</v>
      </c>
      <c r="O17" s="21">
        <v>318</v>
      </c>
      <c r="P17" s="49">
        <f>((O17-N17)/N17)*100</f>
        <v>-37.02970297029703</v>
      </c>
    </row>
    <row r="18" spans="1:16" ht="12.75">
      <c r="A18" s="11"/>
      <c r="B18" s="22"/>
      <c r="C18" s="22"/>
      <c r="D18" s="23"/>
      <c r="E18" s="22"/>
      <c r="F18" s="22"/>
      <c r="G18" s="23"/>
      <c r="H18" s="22"/>
      <c r="I18" s="22"/>
      <c r="J18" s="50"/>
      <c r="K18" s="22"/>
      <c r="L18" s="22"/>
      <c r="M18" s="50"/>
      <c r="N18" s="25"/>
      <c r="O18" s="24"/>
      <c r="P18" s="50"/>
    </row>
    <row r="19" spans="1:16" ht="12.75">
      <c r="A19" s="12" t="s">
        <v>9</v>
      </c>
      <c r="B19" s="18">
        <v>2996</v>
      </c>
      <c r="C19" s="19">
        <v>2918</v>
      </c>
      <c r="D19" s="48">
        <f>((C19-B19)/B19)*100</f>
        <v>-2.6034712950600802</v>
      </c>
      <c r="E19" s="18">
        <v>262262</v>
      </c>
      <c r="F19" s="19">
        <v>276648</v>
      </c>
      <c r="G19" s="48">
        <f>((F19-E19)/E19)*100</f>
        <v>5.485354340316173</v>
      </c>
      <c r="H19" s="18">
        <v>2389</v>
      </c>
      <c r="I19" s="19">
        <v>3145</v>
      </c>
      <c r="J19" s="49">
        <f>((I19-H19)/H19)*100</f>
        <v>31.645039765592298</v>
      </c>
      <c r="K19" s="18">
        <v>44518</v>
      </c>
      <c r="L19" s="19">
        <v>38411</v>
      </c>
      <c r="M19" s="49">
        <f>((L19-K19)/K19)*100</f>
        <v>-13.718046632822677</v>
      </c>
      <c r="N19" s="28"/>
      <c r="O19" s="28"/>
      <c r="P19" s="49"/>
    </row>
    <row r="20" spans="1:16" ht="12.75">
      <c r="A20" s="11"/>
      <c r="B20" s="22"/>
      <c r="C20" s="22"/>
      <c r="D20" s="23"/>
      <c r="E20" s="22"/>
      <c r="F20" s="22"/>
      <c r="G20" s="23"/>
      <c r="H20" s="22"/>
      <c r="I20" s="22"/>
      <c r="J20" s="50"/>
      <c r="K20" s="22"/>
      <c r="L20" s="22"/>
      <c r="M20" s="50"/>
      <c r="N20" s="29"/>
      <c r="O20" s="29"/>
      <c r="P20" s="50"/>
    </row>
    <row r="21" spans="1:16" ht="12.75">
      <c r="A21" s="12" t="s">
        <v>10</v>
      </c>
      <c r="B21" s="18">
        <v>1285</v>
      </c>
      <c r="C21" s="19">
        <v>1425</v>
      </c>
      <c r="D21" s="48">
        <f>((C21-B21)/B21)*100</f>
        <v>10.894941634241246</v>
      </c>
      <c r="E21" s="18">
        <v>86676</v>
      </c>
      <c r="F21" s="19">
        <v>86826</v>
      </c>
      <c r="G21" s="48">
        <f>((F21-E21)/E21)*100</f>
        <v>0.17305828603073514</v>
      </c>
      <c r="H21" s="18">
        <v>1099</v>
      </c>
      <c r="I21" s="19">
        <v>2859</v>
      </c>
      <c r="J21" s="49">
        <f>((I21-H21)/H21)*100</f>
        <v>160.14558689717927</v>
      </c>
      <c r="K21" s="18">
        <v>2040</v>
      </c>
      <c r="L21" s="19">
        <v>1179</v>
      </c>
      <c r="M21" s="49">
        <f>((L21-K21)/K21)*100</f>
        <v>-42.205882352941174</v>
      </c>
      <c r="N21" s="19"/>
      <c r="O21" s="19">
        <v>34</v>
      </c>
      <c r="P21" s="49"/>
    </row>
    <row r="22" spans="1:16" ht="12.75">
      <c r="A22" s="11"/>
      <c r="B22" s="22"/>
      <c r="C22" s="22"/>
      <c r="D22" s="23"/>
      <c r="E22" s="22"/>
      <c r="F22" s="22"/>
      <c r="G22" s="23"/>
      <c r="H22" s="22"/>
      <c r="I22" s="22"/>
      <c r="J22" s="50"/>
      <c r="K22" s="22"/>
      <c r="L22" s="22"/>
      <c r="M22" s="50"/>
      <c r="N22" s="30"/>
      <c r="O22" s="30"/>
      <c r="P22" s="50"/>
    </row>
    <row r="23" spans="1:16" ht="12.75">
      <c r="A23" s="12" t="s">
        <v>11</v>
      </c>
      <c r="B23" s="18">
        <v>1203</v>
      </c>
      <c r="C23" s="19">
        <v>1477</v>
      </c>
      <c r="D23" s="48">
        <f>((C23-B23)/B23)*100</f>
        <v>22.776392352452202</v>
      </c>
      <c r="E23" s="18">
        <v>49956</v>
      </c>
      <c r="F23" s="19">
        <v>68628</v>
      </c>
      <c r="G23" s="48">
        <f>((F23-E23)/E23)*100</f>
        <v>37.37689166466491</v>
      </c>
      <c r="H23" s="18">
        <v>2210</v>
      </c>
      <c r="I23" s="19">
        <v>2423</v>
      </c>
      <c r="J23" s="49">
        <f>((I23-H23)/H23)*100</f>
        <v>9.638009049773757</v>
      </c>
      <c r="K23" s="18">
        <v>580</v>
      </c>
      <c r="L23" s="19">
        <v>590</v>
      </c>
      <c r="M23" s="49">
        <f>((L23-K23)/K23)*100</f>
        <v>1.7241379310344827</v>
      </c>
      <c r="N23" s="18"/>
      <c r="O23" s="19">
        <v>2</v>
      </c>
      <c r="P23" s="49"/>
    </row>
    <row r="24" spans="1:16" ht="12.75">
      <c r="A24" s="11"/>
      <c r="B24" s="22"/>
      <c r="C24" s="22"/>
      <c r="D24" s="23"/>
      <c r="E24" s="22"/>
      <c r="F24" s="22"/>
      <c r="G24" s="23"/>
      <c r="H24" s="22"/>
      <c r="I24" s="22"/>
      <c r="J24" s="31"/>
      <c r="K24" s="22"/>
      <c r="L24" s="22"/>
      <c r="M24" s="23"/>
      <c r="N24" s="24"/>
      <c r="O24" s="29"/>
      <c r="P24" s="24"/>
    </row>
    <row r="25" spans="1:16" ht="12.75">
      <c r="A25" s="12" t="s">
        <v>12</v>
      </c>
      <c r="B25" s="18">
        <v>231</v>
      </c>
      <c r="C25" s="19">
        <v>96</v>
      </c>
      <c r="D25" s="48">
        <f>((C25-B25)/B25)*100</f>
        <v>-58.44155844155844</v>
      </c>
      <c r="E25" s="18">
        <v>4124</v>
      </c>
      <c r="F25" s="19">
        <v>517</v>
      </c>
      <c r="G25" s="48">
        <f>((F25-E25)/E25)*100</f>
        <v>-87.46362754607178</v>
      </c>
      <c r="H25" s="18">
        <v>8</v>
      </c>
      <c r="I25" s="19">
        <v>5</v>
      </c>
      <c r="J25" s="49">
        <f>((I25-H25)/H25)*100</f>
        <v>-37.5</v>
      </c>
      <c r="K25" s="19"/>
      <c r="L25" s="19"/>
      <c r="M25" s="20"/>
      <c r="N25" s="27"/>
      <c r="O25" s="28"/>
      <c r="P25" s="27"/>
    </row>
    <row r="26" spans="1:16" ht="12.75">
      <c r="A26" s="11"/>
      <c r="B26" s="22"/>
      <c r="C26" s="22"/>
      <c r="D26" s="23"/>
      <c r="E26" s="22"/>
      <c r="F26" s="22"/>
      <c r="G26" s="23"/>
      <c r="H26" s="22"/>
      <c r="I26" s="22"/>
      <c r="J26" s="31"/>
      <c r="K26" s="22"/>
      <c r="L26" s="22"/>
      <c r="M26" s="22"/>
      <c r="N26" s="24"/>
      <c r="O26" s="29"/>
      <c r="P26" s="26"/>
    </row>
    <row r="27" spans="1:16" ht="12.75">
      <c r="A27" s="12" t="s">
        <v>13</v>
      </c>
      <c r="B27" s="18">
        <v>610</v>
      </c>
      <c r="C27" s="19">
        <v>478</v>
      </c>
      <c r="D27" s="48">
        <f>((C27-B27)/B27)*100</f>
        <v>-21.639344262295083</v>
      </c>
      <c r="E27" s="18">
        <v>18282</v>
      </c>
      <c r="F27" s="19">
        <v>20381</v>
      </c>
      <c r="G27" s="48">
        <f>((F27-E27)/E27)*100</f>
        <v>11.481238376545235</v>
      </c>
      <c r="H27" s="18">
        <v>713</v>
      </c>
      <c r="I27" s="19">
        <v>1295</v>
      </c>
      <c r="J27" s="49">
        <f>((I27-H27)/H27)*100</f>
        <v>81.62692847124825</v>
      </c>
      <c r="K27" s="19"/>
      <c r="L27" s="19"/>
      <c r="M27" s="19"/>
      <c r="N27" s="27"/>
      <c r="O27" s="28"/>
      <c r="P27" s="27"/>
    </row>
    <row r="28" spans="1:16" ht="12.75">
      <c r="A28" s="11"/>
      <c r="B28" s="22"/>
      <c r="C28" s="22"/>
      <c r="D28" s="23"/>
      <c r="E28" s="22"/>
      <c r="F28" s="22"/>
      <c r="G28" s="23"/>
      <c r="H28" s="22"/>
      <c r="I28" s="22"/>
      <c r="J28" s="32"/>
      <c r="K28" s="22"/>
      <c r="L28" s="22"/>
      <c r="M28" s="22"/>
      <c r="N28" s="24"/>
      <c r="O28" s="29"/>
      <c r="P28" s="24"/>
    </row>
    <row r="29" spans="1:16" ht="12.75">
      <c r="A29" s="12" t="s">
        <v>2</v>
      </c>
      <c r="B29" s="18">
        <v>370</v>
      </c>
      <c r="C29" s="19">
        <v>382</v>
      </c>
      <c r="D29" s="48">
        <f>((C29-B29)/B29)*100</f>
        <v>3.2432432432432434</v>
      </c>
      <c r="E29" s="18">
        <v>2758</v>
      </c>
      <c r="F29" s="19">
        <v>2569</v>
      </c>
      <c r="G29" s="48">
        <f>((F29-E29)/E29)*100</f>
        <v>-6.852791878172589</v>
      </c>
      <c r="H29" s="18">
        <v>7</v>
      </c>
      <c r="I29" s="19">
        <v>5</v>
      </c>
      <c r="J29" s="49">
        <f>((I29-H29)/H29)*100</f>
        <v>-28.57142857142857</v>
      </c>
      <c r="K29" s="19"/>
      <c r="L29" s="19"/>
      <c r="M29" s="19"/>
      <c r="N29" s="27"/>
      <c r="O29" s="28"/>
      <c r="P29" s="27"/>
    </row>
    <row r="30" spans="1:16" ht="12.75">
      <c r="A30" s="11"/>
      <c r="B30" s="22"/>
      <c r="C30" s="22"/>
      <c r="D30" s="23"/>
      <c r="E30" s="22"/>
      <c r="F30" s="22"/>
      <c r="G30" s="23"/>
      <c r="H30" s="22"/>
      <c r="I30" s="22"/>
      <c r="J30" s="32"/>
      <c r="K30" s="34"/>
      <c r="L30" s="34"/>
      <c r="M30" s="34"/>
      <c r="N30" s="26"/>
      <c r="O30" s="30"/>
      <c r="P30" s="26"/>
    </row>
    <row r="31" spans="1:16" ht="12.75">
      <c r="A31" s="12" t="s">
        <v>5</v>
      </c>
      <c r="B31" s="18">
        <v>944</v>
      </c>
      <c r="C31" s="19">
        <v>815</v>
      </c>
      <c r="D31" s="47">
        <f>((C31-B31)/B31)*100</f>
        <v>-13.665254237288135</v>
      </c>
      <c r="E31" s="18">
        <v>1797</v>
      </c>
      <c r="F31" s="19">
        <v>1206</v>
      </c>
      <c r="G31" s="48">
        <f>((F31-E31)/E31)*100</f>
        <v>-32.8881469115192</v>
      </c>
      <c r="H31" s="19"/>
      <c r="I31" s="19"/>
      <c r="J31" s="33"/>
      <c r="K31" s="28"/>
      <c r="L31" s="19"/>
      <c r="M31" s="19"/>
      <c r="N31" s="27"/>
      <c r="O31" s="28"/>
      <c r="P31" s="27"/>
    </row>
    <row r="32" spans="1:16" ht="13.5" thickBot="1">
      <c r="A32" s="13"/>
      <c r="B32" s="39"/>
      <c r="C32" s="40"/>
      <c r="D32" s="46"/>
      <c r="E32" s="41"/>
      <c r="F32" s="40"/>
      <c r="G32" s="40"/>
      <c r="H32" s="40"/>
      <c r="I32" s="40"/>
      <c r="J32" s="43"/>
      <c r="K32" s="42"/>
      <c r="L32" s="40"/>
      <c r="M32" s="40"/>
      <c r="N32" s="44"/>
      <c r="O32" s="42"/>
      <c r="P32" s="45"/>
    </row>
    <row r="33" spans="1:16" ht="13.5" thickBot="1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>
      <c r="A34" s="16" t="s">
        <v>4</v>
      </c>
      <c r="B34" s="38">
        <f>SUM(B15:B31)</f>
        <v>14895</v>
      </c>
      <c r="C34" s="35">
        <f>SUM(C15:C31)</f>
        <v>14635</v>
      </c>
      <c r="D34" s="36">
        <f>((C34-B34)/B34)*100</f>
        <v>-1.7455521987244043</v>
      </c>
      <c r="E34" s="38">
        <f>SUM(E15:E31)</f>
        <v>932045</v>
      </c>
      <c r="F34" s="35">
        <f>SUM(F15:F31)</f>
        <v>998842</v>
      </c>
      <c r="G34" s="36">
        <f>((F34-E34)/E34)*100</f>
        <v>7.166714053506</v>
      </c>
      <c r="H34" s="38">
        <f>SUM(H15:H31)</f>
        <v>8583</v>
      </c>
      <c r="I34" s="35">
        <f>SUM(I15:I31)</f>
        <v>12177</v>
      </c>
      <c r="J34" s="36">
        <f>((I34-H34)/H34)*100</f>
        <v>41.87347081440056</v>
      </c>
      <c r="K34" s="37">
        <f>SUM(K15:K31)</f>
        <v>1051910</v>
      </c>
      <c r="L34" s="35">
        <f>SUM(L15:L31)</f>
        <v>596200</v>
      </c>
      <c r="M34" s="36">
        <f>((L34-K34)/K34)*100</f>
        <v>-43.322147331996085</v>
      </c>
      <c r="N34" s="38">
        <f>SUM(N15:N31)</f>
        <v>105314</v>
      </c>
      <c r="O34" s="35">
        <f>SUM(O15:O32)</f>
        <v>98717</v>
      </c>
      <c r="P34" s="36">
        <f>((O34-N34)/N34)*100</f>
        <v>-6.264124427901324</v>
      </c>
    </row>
    <row r="35" ht="12.75">
      <c r="M35" s="1"/>
    </row>
    <row r="36" spans="1:13" ht="12.75">
      <c r="A36" t="s">
        <v>19</v>
      </c>
      <c r="M36" s="1"/>
    </row>
    <row r="37" spans="1:13" ht="12.75">
      <c r="A37" t="s">
        <v>20</v>
      </c>
      <c r="M37" s="1"/>
    </row>
    <row r="38" ht="12.75">
      <c r="A38" t="s">
        <v>21</v>
      </c>
    </row>
  </sheetData>
  <sheetProtection/>
  <mergeCells count="24">
    <mergeCell ref="A13:A14"/>
    <mergeCell ref="P13:P14"/>
    <mergeCell ref="M13:M14"/>
    <mergeCell ref="H13:H14"/>
    <mergeCell ref="D13:D14"/>
    <mergeCell ref="E13:E14"/>
    <mergeCell ref="O13:O14"/>
    <mergeCell ref="K2:Z2"/>
    <mergeCell ref="E12:G12"/>
    <mergeCell ref="H12:J12"/>
    <mergeCell ref="K12:M12"/>
    <mergeCell ref="A8:P8"/>
    <mergeCell ref="A9:P9"/>
    <mergeCell ref="N12:P12"/>
    <mergeCell ref="B12:D12"/>
    <mergeCell ref="N13:N14"/>
    <mergeCell ref="F13:F14"/>
    <mergeCell ref="K13:K14"/>
    <mergeCell ref="I13:I14"/>
    <mergeCell ref="B13:B14"/>
    <mergeCell ref="C13:C14"/>
    <mergeCell ref="L13:L14"/>
    <mergeCell ref="J13:J14"/>
    <mergeCell ref="G13:G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Galic</dc:creator>
  <cp:keywords/>
  <dc:description/>
  <cp:lastModifiedBy>dradas</cp:lastModifiedBy>
  <cp:lastPrinted>2012-08-14T12:59:25Z</cp:lastPrinted>
  <dcterms:created xsi:type="dcterms:W3CDTF">2006-06-06T13:31:07Z</dcterms:created>
  <dcterms:modified xsi:type="dcterms:W3CDTF">2012-09-19T10:59:46Z</dcterms:modified>
  <cp:category/>
  <cp:version/>
  <cp:contentType/>
  <cp:contentStatus/>
</cp:coreProperties>
</file>